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g_kotval01\Desktop\"/>
    </mc:Choice>
  </mc:AlternateContent>
  <bookViews>
    <workbookView xWindow="-120" yWindow="-120" windowWidth="29040" windowHeight="15990"/>
  </bookViews>
  <sheets>
    <sheet name="Taul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0" i="1" l="1"/>
  <c r="E30" i="1"/>
  <c r="D30" i="1"/>
  <c r="B30" i="1"/>
  <c r="G29" i="1"/>
  <c r="E29" i="1"/>
  <c r="D29" i="1"/>
  <c r="B29" i="1"/>
  <c r="G28" i="1"/>
  <c r="E28" i="1"/>
  <c r="D28" i="1"/>
  <c r="B28" i="1"/>
  <c r="G27" i="1"/>
  <c r="E27" i="1"/>
  <c r="D27" i="1"/>
  <c r="B27" i="1"/>
  <c r="G23" i="1"/>
  <c r="E23" i="1"/>
  <c r="D23" i="1"/>
  <c r="B23" i="1"/>
  <c r="G22" i="1"/>
  <c r="E22" i="1"/>
  <c r="D22" i="1"/>
  <c r="B22" i="1"/>
  <c r="G21" i="1"/>
  <c r="E21" i="1"/>
  <c r="D21" i="1"/>
  <c r="B21" i="1"/>
  <c r="G20" i="1"/>
  <c r="E20" i="1"/>
  <c r="D20" i="1"/>
  <c r="B20" i="1"/>
  <c r="G16" i="1"/>
  <c r="E16" i="1"/>
  <c r="D16" i="1"/>
  <c r="B16" i="1"/>
  <c r="G15" i="1"/>
  <c r="E15" i="1"/>
  <c r="D15" i="1"/>
  <c r="B15" i="1"/>
  <c r="G14" i="1"/>
  <c r="E14" i="1"/>
  <c r="D14" i="1"/>
  <c r="B14" i="1"/>
  <c r="G13" i="1"/>
  <c r="E13" i="1"/>
  <c r="D13" i="1"/>
  <c r="B13" i="1"/>
  <c r="G9" i="1"/>
  <c r="E9" i="1"/>
  <c r="D9" i="1"/>
  <c r="B9" i="1"/>
  <c r="G8" i="1"/>
  <c r="E8" i="1"/>
  <c r="D8" i="1"/>
  <c r="B8" i="1"/>
  <c r="G7" i="1"/>
  <c r="E7" i="1"/>
  <c r="D7" i="1"/>
  <c r="B7" i="1"/>
  <c r="G6" i="1"/>
  <c r="E6" i="1"/>
  <c r="D6" i="1"/>
  <c r="B6" i="1"/>
</calcChain>
</file>

<file path=xl/sharedStrings.xml><?xml version="1.0" encoding="utf-8"?>
<sst xmlns="http://schemas.openxmlformats.org/spreadsheetml/2006/main" count="68" uniqueCount="41">
  <si>
    <t>OTTELUT JA SARJATAULUKKO KIERROS 1</t>
  </si>
  <si>
    <t>LOHKO 1</t>
  </si>
  <si>
    <t>KOTI</t>
  </si>
  <si>
    <t>TULOS</t>
  </si>
  <si>
    <t>VIERAS</t>
  </si>
  <si>
    <t>LOHKO 2</t>
  </si>
  <si>
    <t>Joukkue</t>
  </si>
  <si>
    <t>Keilat</t>
  </si>
  <si>
    <t>Pisteet</t>
  </si>
  <si>
    <t>Team Split</t>
  </si>
  <si>
    <t>Jammi</t>
  </si>
  <si>
    <t>Fortum</t>
  </si>
  <si>
    <t>XY</t>
  </si>
  <si>
    <t>Erkomat</t>
  </si>
  <si>
    <t>Kore</t>
  </si>
  <si>
    <t>Hajat</t>
  </si>
  <si>
    <t>Eituu</t>
  </si>
  <si>
    <t>Mesta</t>
  </si>
  <si>
    <t>Team Agr</t>
  </si>
  <si>
    <t>Aittis</t>
  </si>
  <si>
    <t>Tojama</t>
  </si>
  <si>
    <t>Tasaportti</t>
  </si>
  <si>
    <t xml:space="preserve">Näkkäri XO </t>
  </si>
  <si>
    <t>Harmi</t>
  </si>
  <si>
    <t>Mulliganit</t>
  </si>
  <si>
    <t>LOHKO 3</t>
  </si>
  <si>
    <t>LOHKO 4</t>
  </si>
  <si>
    <t>Team Gutter</t>
  </si>
  <si>
    <t>Team Hard Rock</t>
  </si>
  <si>
    <t>HPS</t>
  </si>
  <si>
    <t>Jim</t>
  </si>
  <si>
    <t>Best Team</t>
  </si>
  <si>
    <t>Hela</t>
  </si>
  <si>
    <t xml:space="preserve">ARA </t>
  </si>
  <si>
    <t>Valmet</t>
  </si>
  <si>
    <t>HJK</t>
  </si>
  <si>
    <t>Outlanders</t>
  </si>
  <si>
    <t>Säkällä</t>
  </si>
  <si>
    <t>Sepe</t>
  </si>
  <si>
    <t>Ei vastustaja</t>
  </si>
  <si>
    <t>YMK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</si>
</sst>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/>
        <bgColor indexed="64"/>
      </patternFill>
    </fill>
  </fills>
  <borders count="4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dashed">
        <color auto="1"/>
      </left>
      <right style="dashed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dashed">
        <color auto="1"/>
      </right>
      <top style="medium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medium">
        <color auto="1"/>
      </top>
      <bottom style="dashed">
        <color auto="1"/>
      </bottom>
      <diagonal/>
    </border>
    <border>
      <left style="dashed">
        <color auto="1"/>
      </left>
      <right style="medium">
        <color auto="1"/>
      </right>
      <top style="medium">
        <color auto="1"/>
      </top>
      <bottom style="dashed">
        <color auto="1"/>
      </bottom>
      <diagonal/>
    </border>
    <border>
      <left style="medium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medium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 style="dashed">
        <color auto="1"/>
      </right>
      <top style="dashed">
        <color auto="1"/>
      </top>
      <bottom style="medium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medium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dashed">
        <color auto="1"/>
      </left>
      <right style="medium">
        <color auto="1"/>
      </right>
      <top style="dashed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center"/>
    </xf>
    <xf numFmtId="0" fontId="0" fillId="2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2" borderId="29" xfId="0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2" borderId="34" xfId="0" applyFill="1" applyBorder="1" applyAlignment="1">
      <alignment horizontal="center"/>
    </xf>
    <xf numFmtId="0" fontId="0" fillId="2" borderId="35" xfId="0" applyFill="1" applyBorder="1" applyAlignment="1">
      <alignment horizontal="center"/>
    </xf>
    <xf numFmtId="0" fontId="0" fillId="2" borderId="36" xfId="0" applyFill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3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uulaaki\Puulaaki_19-20_keskiarvot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ul1"/>
      <sheetName val="Taul2"/>
      <sheetName val="tmp"/>
    </sheetNames>
    <sheetDataSet>
      <sheetData sheetId="0">
        <row r="3">
          <cell r="A3" t="str">
            <v>Aittis</v>
          </cell>
        </row>
        <row r="8">
          <cell r="A8" t="str">
            <v>Erkomat</v>
          </cell>
        </row>
        <row r="13">
          <cell r="A13" t="str">
            <v>Fortum</v>
          </cell>
        </row>
        <row r="18">
          <cell r="A18" t="str">
            <v>Hajat</v>
          </cell>
        </row>
        <row r="23">
          <cell r="A23" t="str">
            <v>Harmi</v>
          </cell>
        </row>
        <row r="28">
          <cell r="A28" t="str">
            <v>Mesta</v>
          </cell>
        </row>
        <row r="33">
          <cell r="A33" t="str">
            <v>Tasaportti</v>
          </cell>
        </row>
        <row r="38">
          <cell r="A38" t="str">
            <v>Team Split</v>
          </cell>
        </row>
        <row r="56">
          <cell r="A56" t="str">
            <v>Eituu</v>
          </cell>
        </row>
        <row r="61">
          <cell r="A61" t="str">
            <v>Jammi</v>
          </cell>
        </row>
        <row r="66">
          <cell r="A66" t="str">
            <v>Kore</v>
          </cell>
        </row>
        <row r="71">
          <cell r="A71" t="str">
            <v>Mulliganit</v>
          </cell>
        </row>
        <row r="76">
          <cell r="A76" t="str">
            <v>Näkkäri XO</v>
          </cell>
        </row>
        <row r="81">
          <cell r="A81" t="str">
            <v>Team AGR</v>
          </cell>
        </row>
        <row r="86">
          <cell r="A86" t="str">
            <v>Tojama</v>
          </cell>
        </row>
        <row r="91">
          <cell r="A91" t="str">
            <v>Xy</v>
          </cell>
        </row>
        <row r="109">
          <cell r="A109" t="str">
            <v>ARA</v>
          </cell>
        </row>
        <row r="114">
          <cell r="A114" t="str">
            <v>Best Team</v>
          </cell>
        </row>
        <row r="119">
          <cell r="A119" t="str">
            <v>HJK</v>
          </cell>
        </row>
        <row r="124">
          <cell r="A124" t="str">
            <v>HPS</v>
          </cell>
        </row>
        <row r="129">
          <cell r="A129" t="str">
            <v>Sepe</v>
          </cell>
        </row>
        <row r="134">
          <cell r="A134" t="str">
            <v>Säkällä</v>
          </cell>
        </row>
        <row r="139">
          <cell r="A139" t="str">
            <v>Team Gutter</v>
          </cell>
        </row>
        <row r="144">
          <cell r="A144" t="str">
            <v>YMK</v>
          </cell>
        </row>
        <row r="163">
          <cell r="A163">
            <v>10</v>
          </cell>
        </row>
        <row r="168">
          <cell r="A168" t="str">
            <v>Hela</v>
          </cell>
        </row>
        <row r="173">
          <cell r="A173" t="str">
            <v>Jim</v>
          </cell>
        </row>
        <row r="178">
          <cell r="A178" t="str">
            <v>Outlanders</v>
          </cell>
        </row>
        <row r="183">
          <cell r="A183" t="str">
            <v>Team Hard Rock</v>
          </cell>
        </row>
        <row r="188">
          <cell r="A188" t="str">
            <v>Valmet</v>
          </cell>
        </row>
        <row r="194">
          <cell r="A194" t="str">
            <v>Ei Vastustajaa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D30"/>
  <sheetViews>
    <sheetView tabSelected="1" workbookViewId="0">
      <selection activeCell="R14" sqref="R14"/>
    </sheetView>
  </sheetViews>
  <sheetFormatPr defaultRowHeight="15" x14ac:dyDescent="0.25"/>
  <cols>
    <col min="1" max="1" width="0.7109375" style="1" customWidth="1"/>
    <col min="2" max="3" width="14.7109375" style="1" customWidth="1"/>
    <col min="4" max="4" width="2.7109375" style="1" customWidth="1"/>
    <col min="5" max="6" width="14.7109375" style="1" customWidth="1"/>
    <col min="7" max="7" width="2.7109375" style="1" customWidth="1"/>
    <col min="8" max="8" width="3.42578125" style="1" customWidth="1"/>
    <col min="9" max="9" width="12" style="1" customWidth="1"/>
    <col min="10" max="10" width="7.85546875" style="1" customWidth="1"/>
    <col min="11" max="11" width="7.28515625" style="1" customWidth="1"/>
    <col min="12" max="12" width="3.7109375" style="1" customWidth="1"/>
    <col min="13" max="13" width="14.5703125" style="1" customWidth="1"/>
    <col min="14" max="14" width="8.7109375" style="1" customWidth="1"/>
    <col min="15" max="15" width="7.85546875" style="1" customWidth="1"/>
    <col min="16" max="28" width="15.7109375" style="1" customWidth="1"/>
    <col min="29" max="16384" width="9.140625" style="1"/>
  </cols>
  <sheetData>
    <row r="2" spans="1:30" s="52" customFormat="1" x14ac:dyDescent="0.25">
      <c r="A2" s="3"/>
      <c r="B2" s="2"/>
      <c r="C2" s="54"/>
      <c r="D2" s="2"/>
      <c r="E2" s="2"/>
      <c r="F2" s="2" t="s">
        <v>0</v>
      </c>
      <c r="G2" s="2"/>
      <c r="H2" s="2"/>
      <c r="I2" s="2"/>
      <c r="J2" s="2"/>
      <c r="K2" s="2"/>
      <c r="L2" s="2"/>
      <c r="M2" s="2"/>
      <c r="N2" s="2"/>
      <c r="O2" s="2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0" s="52" customFormat="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30" ht="15.75" thickBot="1" x14ac:dyDescent="0.3">
      <c r="B4" s="53" t="s">
        <v>1</v>
      </c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</row>
    <row r="5" spans="1:30" ht="16.5" thickTop="1" thickBot="1" x14ac:dyDescent="0.3">
      <c r="B5" s="5" t="s">
        <v>2</v>
      </c>
      <c r="C5" s="6" t="s">
        <v>3</v>
      </c>
      <c r="D5" s="7"/>
      <c r="E5" s="8" t="s">
        <v>4</v>
      </c>
      <c r="F5" s="9" t="s">
        <v>3</v>
      </c>
      <c r="G5" s="10"/>
      <c r="I5" s="11" t="s">
        <v>1</v>
      </c>
      <c r="J5" s="12"/>
      <c r="K5" s="12"/>
      <c r="L5" s="13"/>
      <c r="M5" s="12" t="s">
        <v>5</v>
      </c>
      <c r="N5" s="12"/>
      <c r="O5" s="14"/>
    </row>
    <row r="6" spans="1:30" ht="15.75" thickBot="1" x14ac:dyDescent="0.3">
      <c r="B6" s="15" t="str">
        <f>[1]Taul1!$A$13</f>
        <v>Fortum</v>
      </c>
      <c r="C6" s="16">
        <v>2088</v>
      </c>
      <c r="D6" s="16">
        <f>IF(C6&gt;F6,2,0)</f>
        <v>2</v>
      </c>
      <c r="E6" s="16" t="str">
        <f>[1]Taul1!$A$3</f>
        <v>Aittis</v>
      </c>
      <c r="F6" s="17">
        <v>1845</v>
      </c>
      <c r="G6" s="18">
        <f>IF(F6&gt;C6,2,0)</f>
        <v>0</v>
      </c>
      <c r="I6" s="19" t="s">
        <v>6</v>
      </c>
      <c r="J6" s="20" t="s">
        <v>7</v>
      </c>
      <c r="K6" s="21" t="s">
        <v>8</v>
      </c>
      <c r="L6" s="13"/>
      <c r="M6" s="19" t="s">
        <v>6</v>
      </c>
      <c r="N6" s="20" t="s">
        <v>7</v>
      </c>
      <c r="O6" s="21" t="s">
        <v>8</v>
      </c>
    </row>
    <row r="7" spans="1:30" x14ac:dyDescent="0.25">
      <c r="B7" s="15" t="str">
        <f>[1]Taul1!$A$8</f>
        <v>Erkomat</v>
      </c>
      <c r="C7" s="16">
        <v>2025</v>
      </c>
      <c r="D7" s="16">
        <f t="shared" ref="D7:D9" si="0">IF(C7&gt;F7,2,0)</f>
        <v>2</v>
      </c>
      <c r="E7" s="16" t="str">
        <f>[1]Taul1!$A$23</f>
        <v>Harmi</v>
      </c>
      <c r="F7" s="17">
        <v>1724</v>
      </c>
      <c r="G7" s="22">
        <f t="shared" ref="G7:G9" si="1">IF(F7&gt;C7,2,0)</f>
        <v>0</v>
      </c>
      <c r="I7" s="23" t="s">
        <v>9</v>
      </c>
      <c r="J7" s="24">
        <v>2089</v>
      </c>
      <c r="K7" s="25">
        <v>2</v>
      </c>
      <c r="L7" s="13"/>
      <c r="M7" s="25" t="s">
        <v>10</v>
      </c>
      <c r="N7" s="24">
        <v>2054</v>
      </c>
      <c r="O7" s="26">
        <v>2</v>
      </c>
    </row>
    <row r="8" spans="1:30" x14ac:dyDescent="0.25">
      <c r="B8" s="15" t="str">
        <f>[1]Taul1!$A$18</f>
        <v>Hajat</v>
      </c>
      <c r="C8" s="16">
        <v>1983</v>
      </c>
      <c r="D8" s="16">
        <f t="shared" si="0"/>
        <v>2</v>
      </c>
      <c r="E8" s="16" t="str">
        <f>[1]Taul1!$A$33</f>
        <v>Tasaportti</v>
      </c>
      <c r="F8" s="17">
        <v>1833</v>
      </c>
      <c r="G8" s="22">
        <f t="shared" si="1"/>
        <v>0</v>
      </c>
      <c r="I8" s="23" t="s">
        <v>11</v>
      </c>
      <c r="J8" s="27">
        <v>2088</v>
      </c>
      <c r="K8" s="25">
        <v>2</v>
      </c>
      <c r="L8" s="13"/>
      <c r="M8" s="25" t="s">
        <v>12</v>
      </c>
      <c r="N8" s="27">
        <v>2038</v>
      </c>
      <c r="O8" s="26">
        <v>2</v>
      </c>
    </row>
    <row r="9" spans="1:30" ht="15.75" thickBot="1" x14ac:dyDescent="0.3">
      <c r="B9" s="28" t="str">
        <f>[1]Taul1!$A$38</f>
        <v>Team Split</v>
      </c>
      <c r="C9" s="29">
        <v>2089</v>
      </c>
      <c r="D9" s="30">
        <f t="shared" si="0"/>
        <v>2</v>
      </c>
      <c r="E9" s="31" t="str">
        <f>[1]Taul1!$A$28</f>
        <v>Mesta</v>
      </c>
      <c r="F9" s="32">
        <v>2076</v>
      </c>
      <c r="G9" s="33">
        <f t="shared" si="1"/>
        <v>0</v>
      </c>
      <c r="I9" s="23" t="s">
        <v>13</v>
      </c>
      <c r="J9" s="27">
        <v>2025</v>
      </c>
      <c r="K9" s="25">
        <v>2</v>
      </c>
      <c r="L9" s="13"/>
      <c r="M9" s="25" t="s">
        <v>14</v>
      </c>
      <c r="N9" s="27">
        <v>1990</v>
      </c>
      <c r="O9" s="26">
        <v>2</v>
      </c>
    </row>
    <row r="10" spans="1:30" x14ac:dyDescent="0.25">
      <c r="I10" s="23" t="s">
        <v>15</v>
      </c>
      <c r="J10" s="27">
        <v>1983</v>
      </c>
      <c r="K10" s="25">
        <v>2</v>
      </c>
      <c r="L10" s="13"/>
      <c r="M10" s="25" t="s">
        <v>16</v>
      </c>
      <c r="N10" s="27">
        <v>1915</v>
      </c>
      <c r="O10" s="26">
        <v>2</v>
      </c>
    </row>
    <row r="11" spans="1:30" ht="15.75" thickBot="1" x14ac:dyDescent="0.3">
      <c r="B11" s="53" t="s">
        <v>5</v>
      </c>
      <c r="I11" s="23" t="s">
        <v>17</v>
      </c>
      <c r="J11" s="27">
        <v>2076</v>
      </c>
      <c r="K11" s="25">
        <v>0</v>
      </c>
      <c r="L11" s="13"/>
      <c r="M11" s="25" t="s">
        <v>18</v>
      </c>
      <c r="N11" s="27">
        <v>1987</v>
      </c>
      <c r="O11" s="26">
        <v>0</v>
      </c>
    </row>
    <row r="12" spans="1:30" x14ac:dyDescent="0.25">
      <c r="B12" s="34" t="s">
        <v>2</v>
      </c>
      <c r="C12" s="35" t="s">
        <v>3</v>
      </c>
      <c r="D12" s="35"/>
      <c r="E12" s="35" t="s">
        <v>4</v>
      </c>
      <c r="F12" s="35" t="s">
        <v>3</v>
      </c>
      <c r="G12" s="9"/>
      <c r="I12" s="23" t="s">
        <v>19</v>
      </c>
      <c r="J12" s="27">
        <v>1845</v>
      </c>
      <c r="K12" s="25">
        <v>0</v>
      </c>
      <c r="L12" s="13"/>
      <c r="M12" s="25" t="s">
        <v>20</v>
      </c>
      <c r="N12" s="27">
        <v>1910</v>
      </c>
      <c r="O12" s="26">
        <v>0</v>
      </c>
    </row>
    <row r="13" spans="1:30" x14ac:dyDescent="0.25">
      <c r="B13" s="15" t="str">
        <f>[1]Taul1!$A$81</f>
        <v>Team AGR</v>
      </c>
      <c r="C13" s="16">
        <v>1987</v>
      </c>
      <c r="D13" s="16">
        <f>IF(C13&gt;F13,2,0)</f>
        <v>0</v>
      </c>
      <c r="E13" s="16" t="str">
        <f>[1]Taul1!$A$66</f>
        <v>Kore</v>
      </c>
      <c r="F13" s="16">
        <v>1990</v>
      </c>
      <c r="G13" s="17">
        <f>IF(F13&gt;C13,2,0)</f>
        <v>2</v>
      </c>
      <c r="I13" s="23" t="s">
        <v>21</v>
      </c>
      <c r="J13" s="27">
        <v>1833</v>
      </c>
      <c r="K13" s="25">
        <v>0</v>
      </c>
      <c r="L13" s="13"/>
      <c r="M13" s="25" t="s">
        <v>22</v>
      </c>
      <c r="N13" s="27">
        <v>1899</v>
      </c>
      <c r="O13" s="26">
        <v>0</v>
      </c>
    </row>
    <row r="14" spans="1:30" ht="15.75" thickBot="1" x14ac:dyDescent="0.3">
      <c r="B14" s="15" t="str">
        <f>[1]Taul1!$A$86</f>
        <v>Tojama</v>
      </c>
      <c r="C14" s="16">
        <v>1910</v>
      </c>
      <c r="D14" s="16">
        <f>IF(C14&gt;F14,2,0)</f>
        <v>0</v>
      </c>
      <c r="E14" s="16" t="str">
        <f>[1]Taul1!$A$56</f>
        <v>Eituu</v>
      </c>
      <c r="F14" s="16">
        <v>1915</v>
      </c>
      <c r="G14" s="17">
        <f>IF(F14&gt;C14,2,0)</f>
        <v>2</v>
      </c>
      <c r="I14" s="23" t="s">
        <v>23</v>
      </c>
      <c r="J14" s="36">
        <v>1724</v>
      </c>
      <c r="K14" s="25">
        <v>0</v>
      </c>
      <c r="L14" s="13"/>
      <c r="M14" s="25" t="s">
        <v>24</v>
      </c>
      <c r="N14" s="36">
        <v>1828</v>
      </c>
      <c r="O14" s="26">
        <v>0</v>
      </c>
    </row>
    <row r="15" spans="1:30" ht="15.75" thickTop="1" x14ac:dyDescent="0.25">
      <c r="B15" s="15" t="str">
        <f>[1]Taul1!$A$61</f>
        <v>Jammi</v>
      </c>
      <c r="C15" s="16">
        <v>2054</v>
      </c>
      <c r="D15" s="16">
        <f>IF(C15&gt;F15,2,0)</f>
        <v>2</v>
      </c>
      <c r="E15" s="16" t="str">
        <f>[1]Taul1!$A$71</f>
        <v>Mulliganit</v>
      </c>
      <c r="F15" s="16">
        <v>1828</v>
      </c>
      <c r="G15" s="17">
        <f>IF(F15&gt;C15,2,0)</f>
        <v>0</v>
      </c>
      <c r="I15" s="37"/>
      <c r="J15" s="37"/>
      <c r="K15" s="37"/>
      <c r="L15" s="25"/>
      <c r="M15" s="37"/>
      <c r="N15" s="37"/>
      <c r="O15" s="37"/>
    </row>
    <row r="16" spans="1:30" ht="15.75" thickBot="1" x14ac:dyDescent="0.3">
      <c r="B16" s="38" t="str">
        <f>[1]Taul1!$A$76</f>
        <v>Näkkäri XO</v>
      </c>
      <c r="C16" s="39">
        <v>1899</v>
      </c>
      <c r="D16" s="39">
        <f>IF(C16&gt;F16,2,0)</f>
        <v>0</v>
      </c>
      <c r="E16" s="39" t="str">
        <f>[1]Taul1!$A$91</f>
        <v>Xy</v>
      </c>
      <c r="F16" s="39">
        <v>2038</v>
      </c>
      <c r="G16" s="32">
        <f>IF(F16&gt;C16,2,0)</f>
        <v>2</v>
      </c>
    </row>
    <row r="18" spans="2:19" ht="15.75" thickBot="1" x14ac:dyDescent="0.3">
      <c r="B18" s="53" t="s">
        <v>25</v>
      </c>
    </row>
    <row r="19" spans="2:19" ht="16.5" thickTop="1" thickBot="1" x14ac:dyDescent="0.3">
      <c r="B19" s="40" t="s">
        <v>2</v>
      </c>
      <c r="C19" s="41" t="s">
        <v>3</v>
      </c>
      <c r="D19" s="41"/>
      <c r="E19" s="41" t="s">
        <v>4</v>
      </c>
      <c r="F19" s="41" t="s">
        <v>3</v>
      </c>
      <c r="G19" s="42"/>
      <c r="I19" s="11" t="s">
        <v>25</v>
      </c>
      <c r="J19" s="12"/>
      <c r="K19" s="12"/>
      <c r="L19" s="13"/>
      <c r="M19" s="12" t="s">
        <v>26</v>
      </c>
      <c r="N19" s="12"/>
      <c r="O19" s="14"/>
      <c r="S19" s="4"/>
    </row>
    <row r="20" spans="2:19" ht="15.75" thickBot="1" x14ac:dyDescent="0.3">
      <c r="B20" s="43" t="str">
        <f>[1]Taul1!$A$114</f>
        <v>Best Team</v>
      </c>
      <c r="C20" s="44">
        <v>1997</v>
      </c>
      <c r="D20" s="44">
        <f>IF(C20&gt;F20,2,0)</f>
        <v>2</v>
      </c>
      <c r="E20" s="44" t="str">
        <f>[1]Taul1!$A$129</f>
        <v>Sepe</v>
      </c>
      <c r="F20" s="44">
        <v>1889</v>
      </c>
      <c r="G20" s="45">
        <f>IF(F20&gt;C20,2,0)</f>
        <v>0</v>
      </c>
      <c r="I20" s="19" t="s">
        <v>6</v>
      </c>
      <c r="J20" s="20" t="s">
        <v>7</v>
      </c>
      <c r="K20" s="21" t="s">
        <v>8</v>
      </c>
      <c r="L20" s="13"/>
      <c r="M20" s="19" t="s">
        <v>6</v>
      </c>
      <c r="N20" s="20" t="s">
        <v>7</v>
      </c>
      <c r="O20" s="21" t="s">
        <v>8</v>
      </c>
      <c r="S20" s="4"/>
    </row>
    <row r="21" spans="2:19" x14ac:dyDescent="0.25">
      <c r="B21" s="43" t="str">
        <f>[1]Taul1!$A$109</f>
        <v>ARA</v>
      </c>
      <c r="C21" s="44">
        <v>1990</v>
      </c>
      <c r="D21" s="44">
        <f>IF(C21&gt;F21,2,0)</f>
        <v>2</v>
      </c>
      <c r="E21" s="44" t="str">
        <f>[1]Taul1!$A$134</f>
        <v>Säkällä</v>
      </c>
      <c r="F21" s="44">
        <v>1916</v>
      </c>
      <c r="G21" s="45">
        <f>IF(F21&gt;C21,2,0)</f>
        <v>0</v>
      </c>
      <c r="I21" s="23" t="s">
        <v>27</v>
      </c>
      <c r="J21" s="24">
        <v>2135</v>
      </c>
      <c r="K21" s="25">
        <v>2</v>
      </c>
      <c r="L21" s="13"/>
      <c r="M21" s="25" t="s">
        <v>28</v>
      </c>
      <c r="N21" s="24">
        <v>2256</v>
      </c>
      <c r="O21" s="26">
        <v>2</v>
      </c>
    </row>
    <row r="22" spans="2:19" x14ac:dyDescent="0.25">
      <c r="B22" s="43" t="str">
        <f>[1]Taul1!$A$144</f>
        <v>YMK</v>
      </c>
      <c r="C22" s="44">
        <v>1889</v>
      </c>
      <c r="D22" s="44">
        <f>IF(C22&gt;F22,2,0)</f>
        <v>0</v>
      </c>
      <c r="E22" s="44" t="str">
        <f>[1]Taul1!$A$124</f>
        <v>HPS</v>
      </c>
      <c r="F22" s="44">
        <v>1998</v>
      </c>
      <c r="G22" s="45">
        <f>IF(F22&gt;C22,2,0)</f>
        <v>2</v>
      </c>
      <c r="I22" s="23" t="s">
        <v>29</v>
      </c>
      <c r="J22" s="27">
        <v>1998</v>
      </c>
      <c r="K22" s="25">
        <v>2</v>
      </c>
      <c r="L22" s="13"/>
      <c r="M22" s="25" t="s">
        <v>30</v>
      </c>
      <c r="N22" s="27">
        <v>2094</v>
      </c>
      <c r="O22" s="26">
        <v>2</v>
      </c>
    </row>
    <row r="23" spans="2:19" ht="15.75" thickBot="1" x14ac:dyDescent="0.3">
      <c r="B23" s="46" t="str">
        <f>[1]Taul1!$A$119</f>
        <v>HJK</v>
      </c>
      <c r="C23" s="47">
        <v>2085</v>
      </c>
      <c r="D23" s="47">
        <f>IF(C23&gt;F23,2,0)</f>
        <v>0</v>
      </c>
      <c r="E23" s="47" t="str">
        <f>[1]Taul1!$A$139</f>
        <v>Team Gutter</v>
      </c>
      <c r="F23" s="47">
        <v>2135</v>
      </c>
      <c r="G23" s="45">
        <f>IF(F23&gt;C23,2,0)</f>
        <v>2</v>
      </c>
      <c r="I23" s="23" t="s">
        <v>31</v>
      </c>
      <c r="J23" s="27">
        <v>1997</v>
      </c>
      <c r="K23" s="25">
        <v>2</v>
      </c>
      <c r="L23" s="13"/>
      <c r="M23" s="25" t="s">
        <v>32</v>
      </c>
      <c r="N23" s="27">
        <v>2062</v>
      </c>
      <c r="O23" s="26">
        <v>2</v>
      </c>
    </row>
    <row r="24" spans="2:19" x14ac:dyDescent="0.25">
      <c r="I24" s="23" t="s">
        <v>33</v>
      </c>
      <c r="J24" s="27">
        <v>1990</v>
      </c>
      <c r="K24" s="25">
        <v>2</v>
      </c>
      <c r="L24" s="13"/>
      <c r="M24" s="25" t="s">
        <v>34</v>
      </c>
      <c r="N24" s="27">
        <v>1865</v>
      </c>
      <c r="O24" s="26">
        <v>2</v>
      </c>
    </row>
    <row r="25" spans="2:19" ht="15.75" thickBot="1" x14ac:dyDescent="0.3">
      <c r="B25" s="53" t="s">
        <v>26</v>
      </c>
      <c r="I25" s="23" t="s">
        <v>35</v>
      </c>
      <c r="J25" s="27">
        <v>2085</v>
      </c>
      <c r="K25" s="25">
        <v>0</v>
      </c>
      <c r="L25" s="13"/>
      <c r="M25" s="25" t="s">
        <v>36</v>
      </c>
      <c r="N25" s="27">
        <v>1988</v>
      </c>
      <c r="O25" s="26">
        <v>0</v>
      </c>
    </row>
    <row r="26" spans="2:19" x14ac:dyDescent="0.25">
      <c r="B26" s="40" t="s">
        <v>2</v>
      </c>
      <c r="C26" s="41" t="s">
        <v>3</v>
      </c>
      <c r="D26" s="41"/>
      <c r="E26" s="41" t="s">
        <v>4</v>
      </c>
      <c r="F26" s="41" t="s">
        <v>3</v>
      </c>
      <c r="G26" s="42"/>
      <c r="I26" s="23" t="s">
        <v>37</v>
      </c>
      <c r="J26" s="27">
        <v>1916</v>
      </c>
      <c r="K26" s="25">
        <v>0</v>
      </c>
      <c r="L26" s="13"/>
      <c r="M26" s="25">
        <v>10</v>
      </c>
      <c r="N26" s="27">
        <v>1976</v>
      </c>
      <c r="O26" s="26">
        <v>0</v>
      </c>
    </row>
    <row r="27" spans="2:19" x14ac:dyDescent="0.25">
      <c r="B27" s="43" t="str">
        <f>[1]Taul1!$A$183</f>
        <v>Team Hard Rock</v>
      </c>
      <c r="C27" s="44">
        <v>2256</v>
      </c>
      <c r="D27" s="44">
        <f>IF(C27&gt;F27,2,0)</f>
        <v>2</v>
      </c>
      <c r="E27" s="44">
        <f>[1]Taul1!$A$163</f>
        <v>10</v>
      </c>
      <c r="F27" s="44">
        <v>1976</v>
      </c>
      <c r="G27" s="45">
        <f>IF(F27&gt;C27,2,0)</f>
        <v>0</v>
      </c>
      <c r="I27" s="23" t="s">
        <v>38</v>
      </c>
      <c r="J27" s="27">
        <v>1889</v>
      </c>
      <c r="K27" s="25">
        <v>0</v>
      </c>
      <c r="L27" s="13"/>
      <c r="M27" s="25" t="s">
        <v>39</v>
      </c>
      <c r="N27" s="27">
        <v>0</v>
      </c>
      <c r="O27" s="26">
        <v>0</v>
      </c>
    </row>
    <row r="28" spans="2:19" ht="15.75" thickBot="1" x14ac:dyDescent="0.3">
      <c r="B28" s="43" t="str">
        <f>[1]Taul1!$A$194</f>
        <v>Ei Vastustajaa</v>
      </c>
      <c r="C28" s="44">
        <v>0</v>
      </c>
      <c r="D28" s="44">
        <f>IF(C28&gt;F28,2,0)</f>
        <v>0</v>
      </c>
      <c r="E28" s="44" t="str">
        <f>[1]Taul1!$A$188</f>
        <v>Valmet</v>
      </c>
      <c r="F28" s="44">
        <v>1865</v>
      </c>
      <c r="G28" s="45">
        <f t="shared" ref="G28:G30" si="2">IF(F28&gt;C28,2,0)</f>
        <v>2</v>
      </c>
      <c r="I28" s="48" t="s">
        <v>40</v>
      </c>
      <c r="J28" s="36">
        <v>1889</v>
      </c>
      <c r="K28" s="49">
        <v>0</v>
      </c>
      <c r="L28" s="13"/>
      <c r="M28" s="49" t="s">
        <v>39</v>
      </c>
      <c r="N28" s="36">
        <v>0</v>
      </c>
      <c r="O28" s="50">
        <v>0</v>
      </c>
    </row>
    <row r="29" spans="2:19" ht="15.75" thickTop="1" x14ac:dyDescent="0.25">
      <c r="B29" s="43" t="str">
        <f>[1]Taul1!$A$168</f>
        <v>Hela</v>
      </c>
      <c r="C29" s="44">
        <v>2062</v>
      </c>
      <c r="D29" s="44">
        <f>IF(C29&gt;F29,2,0)</f>
        <v>2</v>
      </c>
      <c r="E29" s="44" t="str">
        <f>[1]Taul1!$A$178</f>
        <v>Outlanders</v>
      </c>
      <c r="F29" s="44">
        <v>1988</v>
      </c>
      <c r="G29" s="45">
        <f t="shared" si="2"/>
        <v>0</v>
      </c>
    </row>
    <row r="30" spans="2:19" ht="15.75" thickBot="1" x14ac:dyDescent="0.3">
      <c r="B30" s="46" t="str">
        <f>[1]Taul1!$A$173</f>
        <v>Jim</v>
      </c>
      <c r="C30" s="47">
        <v>2094</v>
      </c>
      <c r="D30" s="47">
        <f>IF(C30&gt;F30,2,0)</f>
        <v>2</v>
      </c>
      <c r="E30" s="47" t="str">
        <f>[1]Taul1!$A$194</f>
        <v>Ei Vastustajaa</v>
      </c>
      <c r="F30" s="47">
        <v>0</v>
      </c>
      <c r="G30" s="51">
        <f t="shared" si="2"/>
        <v>0</v>
      </c>
    </row>
  </sheetData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Taul1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68 iiro</dc:creator>
  <cp:lastModifiedBy>kotka valvomo</cp:lastModifiedBy>
  <cp:lastPrinted>2019-10-13T14:43:26Z</cp:lastPrinted>
  <dcterms:created xsi:type="dcterms:W3CDTF">2019-10-13T14:38:15Z</dcterms:created>
  <dcterms:modified xsi:type="dcterms:W3CDTF">2019-11-07T19:15:57Z</dcterms:modified>
</cp:coreProperties>
</file>